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udija Lušo\Desktop\Klaudija\Rebalans\"/>
    </mc:Choice>
  </mc:AlternateContent>
  <xr:revisionPtr revIDLastSave="0" documentId="13_ncr:1_{4BFDD107-C85C-40C5-ABB5-890AC6A713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Sheet1!$A$1:$U$117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3" i="1" l="1"/>
  <c r="G80" i="1"/>
  <c r="O14" i="1"/>
  <c r="P14" i="1" s="1"/>
  <c r="F80" i="1"/>
  <c r="J23" i="1"/>
  <c r="J52" i="1"/>
  <c r="I80" i="1"/>
  <c r="J80" i="1" s="1"/>
  <c r="J78" i="1"/>
  <c r="J77" i="1"/>
  <c r="D77" i="1"/>
  <c r="J79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2" i="1"/>
  <c r="J61" i="1"/>
  <c r="J60" i="1"/>
  <c r="J59" i="1"/>
  <c r="J58" i="1"/>
  <c r="J57" i="1"/>
  <c r="J56" i="1"/>
  <c r="J55" i="1"/>
  <c r="J54" i="1"/>
  <c r="J53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2" i="1"/>
  <c r="J21" i="1"/>
  <c r="J20" i="1"/>
  <c r="J19" i="1"/>
  <c r="J18" i="1"/>
  <c r="K14" i="1"/>
  <c r="D79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9" i="1"/>
  <c r="E80" i="1"/>
  <c r="P13" i="1"/>
  <c r="P12" i="1"/>
  <c r="P11" i="1"/>
  <c r="P8" i="1"/>
  <c r="P7" i="1"/>
  <c r="J7" i="1"/>
  <c r="P6" i="1"/>
  <c r="P10" i="1"/>
  <c r="P9" i="1"/>
  <c r="J13" i="1"/>
  <c r="J12" i="1"/>
  <c r="J11" i="1"/>
  <c r="J10" i="1"/>
  <c r="J9" i="1"/>
  <c r="J8" i="1"/>
  <c r="J6" i="1"/>
  <c r="C80" i="1"/>
  <c r="D18" i="1"/>
  <c r="J14" i="1" l="1"/>
  <c r="D80" i="1"/>
  <c r="I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Racunovodstvo</author>
  </authors>
  <commentList>
    <comment ref="O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Racunovodstvo: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" authorId="0" shapeId="0" xr:uid="{00D575E9-01B5-4521-85C8-D99EA1A023BA}">
      <text>
        <r>
          <rPr>
            <b/>
            <sz val="9"/>
            <color indexed="81"/>
            <rFont val="Tahoma"/>
            <family val="2"/>
            <charset val="238"/>
          </rPr>
          <t>Racunovodstvo: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<sst xmlns="http://schemas.openxmlformats.org/spreadsheetml/2006/main" count="151" uniqueCount="146">
  <si>
    <t>PRIHODI</t>
  </si>
  <si>
    <t>Prihosi od pruženih usluga</t>
  </si>
  <si>
    <t>RASHODI</t>
  </si>
  <si>
    <t>Br. ek. klas.</t>
  </si>
  <si>
    <t>Naziv računa rashoda/izdataka</t>
  </si>
  <si>
    <t>Ostali rashodi za zaposlene</t>
  </si>
  <si>
    <t>Službena putovanja</t>
  </si>
  <si>
    <t>Usluge promidžbe i informiranja</t>
  </si>
  <si>
    <t>Zakupnine i najamnine</t>
  </si>
  <si>
    <t>Zdravstvene i veterinarske usluge</t>
  </si>
  <si>
    <t>Intelektualne i osobne usluge</t>
  </si>
  <si>
    <t>Ostale usluge</t>
  </si>
  <si>
    <t>Reprezentacija</t>
  </si>
  <si>
    <t>Zatezne kamate</t>
  </si>
  <si>
    <t>Korisnik proračuna-SŠ/UD: Poštanska i telekomunikacijska škola Zagreb</t>
  </si>
  <si>
    <t xml:space="preserve"> </t>
  </si>
  <si>
    <t>Prihodi po posebnim propisima</t>
  </si>
  <si>
    <t>Prihodi iz proračuna za financ. red djel.</t>
  </si>
  <si>
    <t>Prihodi od prod. građev. objek.</t>
  </si>
  <si>
    <t>Pomoći iz proračuna</t>
  </si>
  <si>
    <t>Pomoći prorač. korisnic. iz prorač.</t>
  </si>
  <si>
    <t>Pomići tem. Preijen. EU sred.</t>
  </si>
  <si>
    <t>Knjige</t>
  </si>
  <si>
    <t>Poslovni objekti</t>
  </si>
  <si>
    <t>Komunikacijska oprema</t>
  </si>
  <si>
    <t>Sportska i glazbena oprema</t>
  </si>
  <si>
    <t>Pristojbe i naknade</t>
  </si>
  <si>
    <t>Višak prihoda</t>
  </si>
  <si>
    <t>Plaće za redovni rad</t>
  </si>
  <si>
    <t>Plaće za prekovremeni rad</t>
  </si>
  <si>
    <t>Doprinosi za obvezno zdrastveno osiguranje</t>
  </si>
  <si>
    <t>32131</t>
  </si>
  <si>
    <t>Seminari, savjetovanja, simpoziji</t>
  </si>
  <si>
    <t>32211</t>
  </si>
  <si>
    <t xml:space="preserve">Uredski materijal </t>
  </si>
  <si>
    <t>32221</t>
  </si>
  <si>
    <t>Nastavni materijal</t>
  </si>
  <si>
    <t>32231</t>
  </si>
  <si>
    <t>El. Energija</t>
  </si>
  <si>
    <t>32233</t>
  </si>
  <si>
    <t>Plin</t>
  </si>
  <si>
    <t>32234</t>
  </si>
  <si>
    <t>Motornobenzin gorivo</t>
  </si>
  <si>
    <t>32241</t>
  </si>
  <si>
    <t>Materijal i dijelovi za tekuće i investicijsko održavanje objekata</t>
  </si>
  <si>
    <t>32242</t>
  </si>
  <si>
    <t>Materijal i dijelovi za tek. Investic. održava. postr i opreme</t>
  </si>
  <si>
    <t>32244</t>
  </si>
  <si>
    <t>Ostali mat. I dijelovi za tek invest održavanje</t>
  </si>
  <si>
    <t>Sitni inventar i auto gume</t>
  </si>
  <si>
    <t>32251</t>
  </si>
  <si>
    <t>Službena, radna i zaštitna odjeća i obuća</t>
  </si>
  <si>
    <t>32271</t>
  </si>
  <si>
    <t>32311</t>
  </si>
  <si>
    <t>Usluge telefona, telefaxa</t>
  </si>
  <si>
    <t>32312</t>
  </si>
  <si>
    <t>Usluge interneta</t>
  </si>
  <si>
    <t>32313</t>
  </si>
  <si>
    <t>Poštarina</t>
  </si>
  <si>
    <t>32321</t>
  </si>
  <si>
    <t>Usl. tek. I  invest održ. građ. objekata</t>
  </si>
  <si>
    <t>32322</t>
  </si>
  <si>
    <t>Usl. tek. I  invest održ. postr i opreme</t>
  </si>
  <si>
    <t>32339</t>
  </si>
  <si>
    <t>32341</t>
  </si>
  <si>
    <t>Opskrba vodom</t>
  </si>
  <si>
    <t>32342</t>
  </si>
  <si>
    <t>Iznošenje i odvoz otpada</t>
  </si>
  <si>
    <t>32344</t>
  </si>
  <si>
    <t>Dimnjačarske i ekološke usluge</t>
  </si>
  <si>
    <t>32346</t>
  </si>
  <si>
    <t>Usluge čuvanja imovine i osoba</t>
  </si>
  <si>
    <t>32347</t>
  </si>
  <si>
    <t>Pričuva</t>
  </si>
  <si>
    <t>32349</t>
  </si>
  <si>
    <t>Ostale komunalne usluge</t>
  </si>
  <si>
    <t>32353</t>
  </si>
  <si>
    <t>32361</t>
  </si>
  <si>
    <t>3237</t>
  </si>
  <si>
    <t>32381</t>
  </si>
  <si>
    <t>Usluge ažuriranja računalnih baza</t>
  </si>
  <si>
    <t>32389</t>
  </si>
  <si>
    <t>Ostale računalne usluge</t>
  </si>
  <si>
    <t>32911</t>
  </si>
  <si>
    <t>32922</t>
  </si>
  <si>
    <t>Premije osiguranja</t>
  </si>
  <si>
    <t>32931</t>
  </si>
  <si>
    <t>32941</t>
  </si>
  <si>
    <t>Članarine i norme</t>
  </si>
  <si>
    <t>32955</t>
  </si>
  <si>
    <t>32999</t>
  </si>
  <si>
    <t xml:space="preserve">Ostali nespomenuti rashodi poslovanja </t>
  </si>
  <si>
    <t>34311</t>
  </si>
  <si>
    <t>Bankarske usluge i usluge platnog prometa</t>
  </si>
  <si>
    <t>34333</t>
  </si>
  <si>
    <t>3434</t>
  </si>
  <si>
    <t>Ostali nespomenuti financijsi rashodi</t>
  </si>
  <si>
    <t>3721</t>
  </si>
  <si>
    <t>Naknada građanima i kućanstvu u novcu</t>
  </si>
  <si>
    <t>4212</t>
  </si>
  <si>
    <t>42211</t>
  </si>
  <si>
    <t>Računala i računalna oprema</t>
  </si>
  <si>
    <t>42212</t>
  </si>
  <si>
    <t>Namještaj</t>
  </si>
  <si>
    <t>42219</t>
  </si>
  <si>
    <t>Ostala uredska oprema</t>
  </si>
  <si>
    <t>Medicinska i laboratorijska oprema</t>
  </si>
  <si>
    <t xml:space="preserve">Instrumenti, uređaji i strojevi </t>
  </si>
  <si>
    <t>3212</t>
  </si>
  <si>
    <t>Naknade za prijevoz, za rad na terenu i odvojeni život</t>
  </si>
  <si>
    <t>32212</t>
  </si>
  <si>
    <t>Literatura(publikacije,knjige)</t>
  </si>
  <si>
    <t>32214</t>
  </si>
  <si>
    <t>Materijal i sredstva za čišćenje i održvanje</t>
  </si>
  <si>
    <t>32216</t>
  </si>
  <si>
    <t>Materijal za higijenske potrebe i njegu</t>
  </si>
  <si>
    <t>Naknade za rad predstavničkih i izvršnih tijela, povjerenstava i slično</t>
  </si>
  <si>
    <t>PLAN 2023  (EUR)</t>
  </si>
  <si>
    <t>PLAN 2023  (KN)</t>
  </si>
  <si>
    <t>Novi plan 2023 (EUR)</t>
  </si>
  <si>
    <t>PLAN 2023 (EUR)</t>
  </si>
  <si>
    <t>PLAN 2023 (KN)</t>
  </si>
  <si>
    <t>Novi plan 2023 (KN)</t>
  </si>
  <si>
    <t>42271</t>
  </si>
  <si>
    <t>Uređaji</t>
  </si>
  <si>
    <t>42273</t>
  </si>
  <si>
    <t>Oprema</t>
  </si>
  <si>
    <t>42272</t>
  </si>
  <si>
    <t>Strojevi</t>
  </si>
  <si>
    <t>Ravnatelj:</t>
  </si>
  <si>
    <t>mr.sc. Zlatko Sviben</t>
  </si>
  <si>
    <t>32354</t>
  </si>
  <si>
    <t>Licence</t>
  </si>
  <si>
    <t>REBALANS FINANCIJSKOG PLANA 2023</t>
  </si>
  <si>
    <t>1.Izmjena (rebalans) 2023 Povećanje/Smanjenje 16.05.2023.</t>
  </si>
  <si>
    <t>1. Izmjena (rebalans) 2023 Povećanje/smanjenje  16.05.2023. (EUR)</t>
  </si>
  <si>
    <t>32116</t>
  </si>
  <si>
    <t>Naknade za prijevoz na službenom putu iu inozemstvo</t>
  </si>
  <si>
    <t>2.Izmjena (rebalans) 2023 Povećanje/Smanjenje 07.09.2023.</t>
  </si>
  <si>
    <t>2. Izmjena (rebalans) 2023 Povećanje/smanjenje 07.09.2023. (EUR)</t>
  </si>
  <si>
    <t>42259</t>
  </si>
  <si>
    <t>3.Izmjena (rebalans) 2023 Povećanje/Smanjenje 07.12.2023.EUR</t>
  </si>
  <si>
    <t>3.Izmjena (rebalans) 2023 Povećanje/Smanjenje 17.10.2023.EUR</t>
  </si>
  <si>
    <t>3. Izmjena (rebalans) 2023 Povećanje/smanjenje 17.10.2023.(EUR)</t>
  </si>
  <si>
    <t>4. Izmjena (rebalans) 2023 Povećanje/smanjenje 07.12.2023.(EUR)</t>
  </si>
  <si>
    <t>Zagreb,07.12.2023.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</si>
</sst>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MS Sans Serif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"/>
      <name val="MS Sans Serif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u/>
      <sz val="11"/>
      <color indexed="8"/>
      <name val="Calibri"/>
      <family val="2"/>
      <charset val="238"/>
      <scheme val="minor"/>
    </font>
    <font>
      <sz val="11"/>
      <color indexed="8"/>
      <name val="MS Sans Serif"/>
      <family val="2"/>
      <charset val="238"/>
    </font>
    <font>
      <u/>
      <sz val="11"/>
      <color indexed="12"/>
      <name val="MS Sans Serif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9" borderId="2" applyNumberFormat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4" borderId="1" applyNumberFormat="0" applyFont="0" applyAlignment="0" applyProtection="0"/>
    <xf numFmtId="0" fontId="20" fillId="0" borderId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1" fillId="0" borderId="0"/>
    <xf numFmtId="0" fontId="25" fillId="0" borderId="0"/>
    <xf numFmtId="0" fontId="25" fillId="0" borderId="0"/>
  </cellStyleXfs>
  <cellXfs count="54">
    <xf numFmtId="0" fontId="0" fillId="0" borderId="0" xfId="0"/>
    <xf numFmtId="0" fontId="21" fillId="0" borderId="0" xfId="0" applyFont="1"/>
    <xf numFmtId="0" fontId="22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4" fontId="2" fillId="0" borderId="10" xfId="1" applyNumberFormat="1" applyFont="1" applyFill="1" applyBorder="1" applyAlignment="1" applyProtection="1"/>
    <xf numFmtId="4" fontId="2" fillId="0" borderId="16" xfId="1" applyNumberFormat="1" applyFont="1" applyFill="1" applyBorder="1" applyAlignment="1" applyProtection="1"/>
    <xf numFmtId="0" fontId="2" fillId="0" borderId="12" xfId="1" applyNumberFormat="1" applyFont="1" applyFill="1" applyBorder="1" applyAlignment="1" applyProtection="1"/>
    <xf numFmtId="0" fontId="2" fillId="0" borderId="13" xfId="1" applyNumberFormat="1" applyFont="1" applyFill="1" applyBorder="1" applyAlignment="1" applyProtection="1"/>
    <xf numFmtId="0" fontId="27" fillId="0" borderId="12" xfId="1" applyFont="1" applyBorder="1" applyAlignment="1">
      <alignment horizontal="left" vertical="center" wrapText="1"/>
    </xf>
    <xf numFmtId="49" fontId="28" fillId="0" borderId="10" xfId="47" applyNumberFormat="1" applyFont="1" applyBorder="1" applyAlignment="1" applyProtection="1">
      <alignment horizontal="left" vertical="center" wrapText="1"/>
      <protection hidden="1"/>
    </xf>
    <xf numFmtId="49" fontId="28" fillId="0" borderId="10" xfId="47" applyNumberFormat="1" applyFont="1" applyBorder="1" applyAlignment="1" applyProtection="1">
      <alignment horizontal="left" vertical="center" shrinkToFit="1"/>
      <protection hidden="1"/>
    </xf>
    <xf numFmtId="49" fontId="28" fillId="0" borderId="10" xfId="48" applyNumberFormat="1" applyFont="1" applyBorder="1" applyAlignment="1" applyProtection="1">
      <alignment horizontal="left" vertical="center" wrapText="1"/>
      <protection hidden="1"/>
    </xf>
    <xf numFmtId="0" fontId="27" fillId="0" borderId="10" xfId="1" applyFont="1" applyBorder="1" applyAlignment="1">
      <alignment horizontal="left"/>
    </xf>
    <xf numFmtId="49" fontId="28" fillId="0" borderId="12" xfId="48" applyNumberFormat="1" applyFont="1" applyBorder="1" applyAlignment="1" applyProtection="1">
      <alignment horizontal="left" vertical="center" shrinkToFit="1"/>
      <protection hidden="1"/>
    </xf>
    <xf numFmtId="0" fontId="26" fillId="0" borderId="10" xfId="0" applyFont="1" applyBorder="1"/>
    <xf numFmtId="49" fontId="28" fillId="0" borderId="10" xfId="47" applyNumberFormat="1" applyFont="1" applyBorder="1" applyAlignment="1" applyProtection="1">
      <alignment horizontal="left" vertical="center" wrapText="1" shrinkToFit="1"/>
      <protection hidden="1"/>
    </xf>
    <xf numFmtId="0" fontId="29" fillId="0" borderId="0" xfId="1" applyNumberFormat="1" applyFont="1" applyFill="1" applyBorder="1" applyAlignment="1" applyProtection="1"/>
    <xf numFmtId="0" fontId="22" fillId="0" borderId="0" xfId="0" applyFont="1"/>
    <xf numFmtId="0" fontId="0" fillId="0" borderId="0" xfId="0" applyFont="1"/>
    <xf numFmtId="3" fontId="18" fillId="0" borderId="11" xfId="1" quotePrefix="1" applyNumberFormat="1" applyFont="1" applyBorder="1" applyAlignment="1">
      <alignment horizontal="left"/>
    </xf>
    <xf numFmtId="3" fontId="2" fillId="0" borderId="11" xfId="1" applyNumberFormat="1" applyFont="1" applyBorder="1"/>
    <xf numFmtId="3" fontId="2" fillId="0" borderId="0" xfId="1" applyNumberFormat="1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/>
    <xf numFmtId="0" fontId="0" fillId="0" borderId="13" xfId="0" applyFont="1" applyBorder="1"/>
    <xf numFmtId="0" fontId="0" fillId="0" borderId="14" xfId="0" applyFont="1" applyBorder="1"/>
    <xf numFmtId="4" fontId="0" fillId="0" borderId="13" xfId="0" applyNumberFormat="1" applyFont="1" applyBorder="1"/>
    <xf numFmtId="4" fontId="0" fillId="0" borderId="10" xfId="0" applyNumberFormat="1" applyFont="1" applyBorder="1"/>
    <xf numFmtId="0" fontId="0" fillId="0" borderId="12" xfId="0" applyFont="1" applyBorder="1"/>
    <xf numFmtId="0" fontId="0" fillId="0" borderId="0" xfId="0" applyFont="1" applyBorder="1"/>
    <xf numFmtId="0" fontId="30" fillId="0" borderId="0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30" fillId="0" borderId="12" xfId="1" applyNumberFormat="1" applyFont="1" applyFill="1" applyBorder="1" applyAlignment="1" applyProtection="1"/>
    <xf numFmtId="0" fontId="30" fillId="0" borderId="16" xfId="1" applyNumberFormat="1" applyFont="1" applyFill="1" applyBorder="1" applyAlignment="1" applyProtection="1"/>
    <xf numFmtId="3" fontId="31" fillId="0" borderId="0" xfId="35" applyNumberFormat="1" applyFont="1" applyBorder="1" applyAlignment="1" applyProtection="1">
      <alignment horizontal="left"/>
    </xf>
    <xf numFmtId="4" fontId="0" fillId="0" borderId="15" xfId="0" applyNumberFormat="1" applyFont="1" applyBorder="1"/>
    <xf numFmtId="4" fontId="0" fillId="0" borderId="0" xfId="0" applyNumberFormat="1" applyFont="1"/>
    <xf numFmtId="0" fontId="18" fillId="0" borderId="12" xfId="1" applyNumberFormat="1" applyFont="1" applyBorder="1" applyAlignment="1">
      <alignment horizontal="center" vertical="center" wrapText="1"/>
    </xf>
    <xf numFmtId="0" fontId="18" fillId="18" borderId="10" xfId="1" applyNumberFormat="1" applyFont="1" applyFill="1" applyBorder="1" applyAlignment="1" applyProtection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vertical="center" wrapText="1"/>
    </xf>
    <xf numFmtId="0" fontId="2" fillId="0" borderId="10" xfId="1" applyNumberFormat="1" applyFont="1" applyBorder="1" applyAlignment="1">
      <alignment horizontal="center" vertical="center" wrapText="1"/>
    </xf>
    <xf numFmtId="3" fontId="2" fillId="0" borderId="10" xfId="1" quotePrefix="1" applyNumberFormat="1" applyFont="1" applyBorder="1" applyAlignment="1">
      <alignment horizontal="center" vertical="center" wrapText="1"/>
    </xf>
    <xf numFmtId="0" fontId="33" fillId="0" borderId="10" xfId="0" applyFont="1" applyBorder="1"/>
    <xf numFmtId="4" fontId="28" fillId="0" borderId="10" xfId="45" applyNumberFormat="1" applyFont="1" applyBorder="1" applyAlignment="1">
      <alignment horizontal="right" vertical="center" shrinkToFit="1"/>
    </xf>
    <xf numFmtId="49" fontId="28" fillId="0" borderId="10" xfId="46" applyNumberFormat="1" applyFont="1" applyBorder="1" applyAlignment="1" applyProtection="1">
      <alignment horizontal="left" vertical="center" wrapText="1"/>
      <protection hidden="1"/>
    </xf>
    <xf numFmtId="4" fontId="26" fillId="0" borderId="10" xfId="45" applyNumberFormat="1" applyFont="1" applyBorder="1" applyAlignment="1">
      <alignment horizontal="right" vertical="center" shrinkToFit="1"/>
    </xf>
    <xf numFmtId="4" fontId="28" fillId="19" borderId="10" xfId="45" applyNumberFormat="1" applyFont="1" applyFill="1" applyBorder="1" applyAlignment="1">
      <alignment horizontal="right" vertical="center" shrinkToFit="1"/>
    </xf>
    <xf numFmtId="4" fontId="34" fillId="0" borderId="10" xfId="45" applyNumberFormat="1" applyFont="1" applyBorder="1" applyAlignment="1">
      <alignment horizontal="right" vertical="center" shrinkToFit="1"/>
    </xf>
    <xf numFmtId="49" fontId="28" fillId="0" borderId="12" xfId="46" applyNumberFormat="1" applyFont="1" applyBorder="1" applyAlignment="1" applyProtection="1">
      <alignment horizontal="left" vertical="center" wrapText="1"/>
      <protection hidden="1"/>
    </xf>
    <xf numFmtId="4" fontId="28" fillId="0" borderId="12" xfId="45" applyNumberFormat="1" applyFont="1" applyBorder="1" applyAlignment="1">
      <alignment horizontal="right" vertical="center" shrinkToFit="1"/>
    </xf>
    <xf numFmtId="0" fontId="2" fillId="0" borderId="10" xfId="1" applyFont="1" applyBorder="1" applyAlignment="1">
      <alignment horizontal="center"/>
    </xf>
    <xf numFmtId="4" fontId="27" fillId="0" borderId="10" xfId="1" applyNumberFormat="1" applyFont="1" applyBorder="1" applyAlignment="1">
      <alignment horizontal="right"/>
    </xf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Hiperveza" xfId="35" builtinId="8"/>
    <cellStyle name="Input 2" xfId="36" xr:uid="{00000000-0005-0000-0000-000022000000}"/>
    <cellStyle name="Linked Cell 2" xfId="37" xr:uid="{00000000-0005-0000-0000-000023000000}"/>
    <cellStyle name="Neutral 2" xfId="38" xr:uid="{00000000-0005-0000-0000-000024000000}"/>
    <cellStyle name="Normal 10" xfId="48" xr:uid="{00000000-0005-0000-0000-000026000000}"/>
    <cellStyle name="Normal 2" xfId="1" xr:uid="{00000000-0005-0000-0000-000027000000}"/>
    <cellStyle name="Normal 5" xfId="45" xr:uid="{00000000-0005-0000-0000-000028000000}"/>
    <cellStyle name="Normal 7" xfId="47" xr:uid="{00000000-0005-0000-0000-000029000000}"/>
    <cellStyle name="Normal_Podaci" xfId="46" xr:uid="{00000000-0005-0000-0000-00002A000000}"/>
    <cellStyle name="Normalno" xfId="0" builtinId="0"/>
    <cellStyle name="Note 2" xfId="39" xr:uid="{00000000-0005-0000-0000-00002B000000}"/>
    <cellStyle name="Obično_List4" xfId="40" xr:uid="{00000000-0005-0000-0000-00002C000000}"/>
    <cellStyle name="Output 2" xfId="41" xr:uid="{00000000-0005-0000-0000-00002D000000}"/>
    <cellStyle name="Title 2" xfId="42" xr:uid="{00000000-0005-0000-0000-00002E000000}"/>
    <cellStyle name="Total 2" xfId="43" xr:uid="{00000000-0005-0000-0000-00002F000000}"/>
    <cellStyle name="Warning Text 2" xfId="44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4"/>
  <sheetViews>
    <sheetView tabSelected="1" topLeftCell="A46" zoomScaleNormal="100" workbookViewId="0">
      <selection activeCell="J63" sqref="J63"/>
    </sheetView>
  </sheetViews>
  <sheetFormatPr defaultRowHeight="15" x14ac:dyDescent="0.25"/>
  <cols>
    <col min="1" max="1" width="8.28515625" style="19" customWidth="1"/>
    <col min="2" max="2" width="29.7109375" style="19" customWidth="1"/>
    <col min="3" max="3" width="24.85546875" style="19" customWidth="1"/>
    <col min="4" max="8" width="23.140625" style="19" customWidth="1"/>
    <col min="9" max="10" width="17.7109375" style="19" customWidth="1"/>
    <col min="11" max="14" width="15.85546875" style="19" customWidth="1"/>
    <col min="15" max="15" width="15" style="19" customWidth="1"/>
    <col min="16" max="16" width="14.42578125" style="19" customWidth="1"/>
    <col min="17" max="16384" width="9.140625" style="19"/>
  </cols>
  <sheetData>
    <row r="1" spans="1:16" x14ac:dyDescent="0.25">
      <c r="A1" s="18"/>
      <c r="B1" s="18" t="s">
        <v>133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7.5" customHeight="1" x14ac:dyDescent="0.25"/>
    <row r="3" spans="1:16" ht="15.75" thickBot="1" x14ac:dyDescent="0.3">
      <c r="A3" s="20" t="s">
        <v>14</v>
      </c>
      <c r="B3" s="21"/>
      <c r="C3" s="21"/>
      <c r="D3" s="21"/>
      <c r="E3" s="21"/>
      <c r="F3" s="21"/>
      <c r="G3" s="21"/>
      <c r="H3" s="21"/>
      <c r="I3" s="21"/>
      <c r="J3" s="22"/>
      <c r="K3" s="22"/>
      <c r="L3" s="22"/>
      <c r="M3" s="22"/>
      <c r="N3" s="22"/>
    </row>
    <row r="4" spans="1:16" x14ac:dyDescent="0.25">
      <c r="A4" s="18" t="s">
        <v>15</v>
      </c>
      <c r="C4" s="18" t="s">
        <v>15</v>
      </c>
      <c r="D4" s="18"/>
      <c r="E4" s="18"/>
      <c r="F4" s="18"/>
      <c r="G4" s="18"/>
      <c r="H4" s="18"/>
    </row>
    <row r="5" spans="1:16" ht="75" x14ac:dyDescent="0.25">
      <c r="A5" s="1" t="s">
        <v>0</v>
      </c>
      <c r="I5" s="23" t="s">
        <v>120</v>
      </c>
      <c r="J5" s="23" t="s">
        <v>121</v>
      </c>
      <c r="K5" s="2" t="s">
        <v>134</v>
      </c>
      <c r="L5" s="2" t="s">
        <v>138</v>
      </c>
      <c r="M5" s="2" t="s">
        <v>142</v>
      </c>
      <c r="N5" s="2" t="s">
        <v>141</v>
      </c>
      <c r="O5" s="4" t="s">
        <v>119</v>
      </c>
      <c r="P5" s="4" t="s">
        <v>122</v>
      </c>
    </row>
    <row r="6" spans="1:16" x14ac:dyDescent="0.25">
      <c r="B6" s="24">
        <v>652</v>
      </c>
      <c r="C6" s="25" t="s">
        <v>16</v>
      </c>
      <c r="D6" s="26"/>
      <c r="E6" s="26"/>
      <c r="F6" s="26"/>
      <c r="G6" s="26"/>
      <c r="H6" s="26"/>
      <c r="I6" s="27">
        <v>1900</v>
      </c>
      <c r="J6" s="27">
        <f>I6*7.5345</f>
        <v>14315.550000000001</v>
      </c>
      <c r="K6" s="28">
        <v>0</v>
      </c>
      <c r="L6" s="28"/>
      <c r="M6" s="28"/>
      <c r="N6" s="28"/>
      <c r="O6" s="28">
        <v>1900</v>
      </c>
      <c r="P6" s="27">
        <f>O6*7.5345</f>
        <v>14315.550000000001</v>
      </c>
    </row>
    <row r="7" spans="1:16" x14ac:dyDescent="0.25">
      <c r="B7" s="24">
        <v>661</v>
      </c>
      <c r="C7" s="25" t="s">
        <v>1</v>
      </c>
      <c r="D7" s="26"/>
      <c r="E7" s="26"/>
      <c r="F7" s="26"/>
      <c r="G7" s="26"/>
      <c r="H7" s="26"/>
      <c r="I7" s="27">
        <v>2800</v>
      </c>
      <c r="J7" s="27">
        <f t="shared" ref="J7:J13" si="0">I7*7.5345</f>
        <v>21096.600000000002</v>
      </c>
      <c r="K7" s="28">
        <v>0</v>
      </c>
      <c r="L7" s="28"/>
      <c r="M7" s="28"/>
      <c r="N7" s="28"/>
      <c r="O7" s="28">
        <v>2800</v>
      </c>
      <c r="P7" s="27">
        <f t="shared" ref="P7:P8" si="1">O7*7.5345</f>
        <v>21096.600000000002</v>
      </c>
    </row>
    <row r="8" spans="1:16" x14ac:dyDescent="0.25">
      <c r="B8" s="24">
        <v>671</v>
      </c>
      <c r="C8" s="24" t="s">
        <v>17</v>
      </c>
      <c r="D8" s="26"/>
      <c r="E8" s="26"/>
      <c r="F8" s="26"/>
      <c r="G8" s="26"/>
      <c r="H8" s="26"/>
      <c r="I8" s="27">
        <v>188010</v>
      </c>
      <c r="J8" s="27">
        <f t="shared" si="0"/>
        <v>1416561.345</v>
      </c>
      <c r="K8" s="28">
        <v>0</v>
      </c>
      <c r="L8" s="28"/>
      <c r="M8" s="28">
        <v>8500</v>
      </c>
      <c r="N8" s="28">
        <v>2471.25</v>
      </c>
      <c r="O8" s="28">
        <v>210256.25</v>
      </c>
      <c r="P8" s="27">
        <f t="shared" si="1"/>
        <v>1584175.7156250002</v>
      </c>
    </row>
    <row r="9" spans="1:16" x14ac:dyDescent="0.25">
      <c r="B9" s="24">
        <v>721</v>
      </c>
      <c r="C9" s="25" t="s">
        <v>18</v>
      </c>
      <c r="D9" s="26"/>
      <c r="E9" s="26"/>
      <c r="F9" s="26"/>
      <c r="G9" s="26"/>
      <c r="H9" s="26"/>
      <c r="I9" s="27">
        <v>100</v>
      </c>
      <c r="J9" s="27">
        <f t="shared" si="0"/>
        <v>753.45</v>
      </c>
      <c r="K9" s="28">
        <v>0</v>
      </c>
      <c r="L9" s="28"/>
      <c r="M9" s="28"/>
      <c r="N9" s="28"/>
      <c r="O9" s="28">
        <v>100</v>
      </c>
      <c r="P9" s="24">
        <f t="shared" ref="P9:P14" si="2">O9*7.5345</f>
        <v>753.45</v>
      </c>
    </row>
    <row r="10" spans="1:16" x14ac:dyDescent="0.25">
      <c r="B10" s="29">
        <v>633</v>
      </c>
      <c r="C10" s="25" t="s">
        <v>19</v>
      </c>
      <c r="D10" s="26"/>
      <c r="E10" s="26"/>
      <c r="F10" s="26"/>
      <c r="G10" s="26"/>
      <c r="H10" s="26"/>
      <c r="I10" s="27">
        <v>0</v>
      </c>
      <c r="J10" s="27">
        <f t="shared" si="0"/>
        <v>0</v>
      </c>
      <c r="K10" s="28">
        <v>0</v>
      </c>
      <c r="L10" s="28"/>
      <c r="M10" s="28"/>
      <c r="N10" s="28"/>
      <c r="O10" s="28">
        <v>0</v>
      </c>
      <c r="P10" s="24">
        <f t="shared" si="2"/>
        <v>0</v>
      </c>
    </row>
    <row r="11" spans="1:16" x14ac:dyDescent="0.25">
      <c r="A11" s="30"/>
      <c r="B11" s="24">
        <v>636</v>
      </c>
      <c r="C11" s="24" t="s">
        <v>20</v>
      </c>
      <c r="D11" s="24"/>
      <c r="E11" s="24"/>
      <c r="F11" s="24"/>
      <c r="G11" s="24"/>
      <c r="H11" s="24"/>
      <c r="I11" s="28">
        <v>1353300</v>
      </c>
      <c r="J11" s="27">
        <f t="shared" si="0"/>
        <v>10196438.850000001</v>
      </c>
      <c r="K11" s="28">
        <v>0</v>
      </c>
      <c r="L11" s="28"/>
      <c r="M11" s="28"/>
      <c r="N11" s="28"/>
      <c r="O11" s="28">
        <v>1353300</v>
      </c>
      <c r="P11" s="27">
        <f t="shared" si="2"/>
        <v>10196438.850000001</v>
      </c>
    </row>
    <row r="12" spans="1:16" x14ac:dyDescent="0.25">
      <c r="A12" s="31"/>
      <c r="B12" s="32">
        <v>638</v>
      </c>
      <c r="C12" s="7" t="s">
        <v>21</v>
      </c>
      <c r="D12" s="33"/>
      <c r="E12" s="33"/>
      <c r="F12" s="33"/>
      <c r="G12" s="33"/>
      <c r="H12" s="33"/>
      <c r="I12" s="5">
        <v>9000</v>
      </c>
      <c r="J12" s="27">
        <f t="shared" si="0"/>
        <v>67810.5</v>
      </c>
      <c r="K12" s="28">
        <v>0</v>
      </c>
      <c r="L12" s="28">
        <v>72000</v>
      </c>
      <c r="M12" s="28"/>
      <c r="N12" s="28"/>
      <c r="O12" s="28">
        <v>81000</v>
      </c>
      <c r="P12" s="27">
        <f t="shared" si="2"/>
        <v>610294.5</v>
      </c>
    </row>
    <row r="13" spans="1:16" x14ac:dyDescent="0.25">
      <c r="A13" s="31"/>
      <c r="B13" s="8">
        <v>9221</v>
      </c>
      <c r="C13" s="8" t="s">
        <v>27</v>
      </c>
      <c r="D13" s="34"/>
      <c r="E13" s="34"/>
      <c r="F13" s="34"/>
      <c r="G13" s="34"/>
      <c r="H13" s="34"/>
      <c r="I13" s="6">
        <v>22500</v>
      </c>
      <c r="J13" s="27">
        <f t="shared" si="0"/>
        <v>169526.25</v>
      </c>
      <c r="K13" s="28">
        <v>17961.78</v>
      </c>
      <c r="L13" s="28"/>
      <c r="M13" s="28"/>
      <c r="N13" s="28"/>
      <c r="O13" s="28">
        <v>40461.78</v>
      </c>
      <c r="P13" s="27">
        <f t="shared" si="2"/>
        <v>304859.28141</v>
      </c>
    </row>
    <row r="14" spans="1:16" x14ac:dyDescent="0.25">
      <c r="A14" s="35"/>
      <c r="B14" s="22"/>
      <c r="C14" s="22"/>
      <c r="D14" s="22"/>
      <c r="E14" s="22"/>
      <c r="F14" s="22"/>
      <c r="G14" s="22"/>
      <c r="H14" s="22"/>
      <c r="I14" s="36">
        <f>SUM(I5:I13)</f>
        <v>1577610</v>
      </c>
      <c r="J14" s="36">
        <f>SUM(J6:J13)</f>
        <v>11886502.545000002</v>
      </c>
      <c r="K14" s="36">
        <f>SUM(K5:K13)</f>
        <v>17961.78</v>
      </c>
      <c r="L14" s="36">
        <v>72000</v>
      </c>
      <c r="M14" s="36"/>
      <c r="N14" s="36"/>
      <c r="O14" s="36">
        <f>SUM(O5:O13)</f>
        <v>1689818.03</v>
      </c>
      <c r="P14" s="27">
        <f t="shared" si="2"/>
        <v>12731933.947035002</v>
      </c>
    </row>
    <row r="15" spans="1:16" x14ac:dyDescent="0.25">
      <c r="A15" s="17" t="s">
        <v>2</v>
      </c>
      <c r="B15" s="31"/>
      <c r="C15" s="31"/>
      <c r="I15" s="37" t="s">
        <v>15</v>
      </c>
      <c r="J15" s="37"/>
      <c r="K15" s="37"/>
      <c r="L15" s="37"/>
      <c r="M15" s="37"/>
      <c r="N15" s="37"/>
    </row>
    <row r="16" spans="1:16" ht="85.5" customHeight="1" x14ac:dyDescent="0.25">
      <c r="A16" s="38" t="s">
        <v>3</v>
      </c>
      <c r="B16" s="38" t="s">
        <v>4</v>
      </c>
      <c r="C16" s="39" t="s">
        <v>117</v>
      </c>
      <c r="D16" s="39" t="s">
        <v>118</v>
      </c>
      <c r="E16" s="40" t="s">
        <v>135</v>
      </c>
      <c r="F16" s="40" t="s">
        <v>139</v>
      </c>
      <c r="G16" s="40" t="s">
        <v>143</v>
      </c>
      <c r="H16" s="40" t="s">
        <v>144</v>
      </c>
      <c r="I16" s="41" t="s">
        <v>119</v>
      </c>
      <c r="J16" s="41" t="s">
        <v>122</v>
      </c>
      <c r="K16" s="3"/>
      <c r="L16" s="3"/>
      <c r="M16" s="3"/>
      <c r="N16" s="3"/>
    </row>
    <row r="17" spans="1:10" x14ac:dyDescent="0.25">
      <c r="A17" s="42">
        <v>1</v>
      </c>
      <c r="B17" s="42">
        <v>2</v>
      </c>
      <c r="C17" s="43">
        <v>3</v>
      </c>
      <c r="D17" s="44"/>
      <c r="E17" s="44"/>
      <c r="F17" s="44"/>
      <c r="G17" s="44"/>
      <c r="H17" s="44"/>
      <c r="I17" s="24"/>
      <c r="J17" s="24"/>
    </row>
    <row r="18" spans="1:10" x14ac:dyDescent="0.25">
      <c r="A18" s="9">
        <v>3111</v>
      </c>
      <c r="B18" s="9" t="s">
        <v>28</v>
      </c>
      <c r="C18" s="45">
        <v>1075720</v>
      </c>
      <c r="D18" s="45">
        <f>C18*7.5345</f>
        <v>8105012.3400000008</v>
      </c>
      <c r="E18" s="45"/>
      <c r="F18" s="45"/>
      <c r="G18" s="45"/>
      <c r="H18" s="45"/>
      <c r="I18" s="45">
        <v>1075720</v>
      </c>
      <c r="J18" s="28">
        <f t="shared" ref="J18:J80" si="3">I18*7.5345</f>
        <v>8105012.3400000008</v>
      </c>
    </row>
    <row r="19" spans="1:10" x14ac:dyDescent="0.25">
      <c r="A19" s="9">
        <v>3113</v>
      </c>
      <c r="B19" s="9" t="s">
        <v>29</v>
      </c>
      <c r="C19" s="45">
        <v>12300</v>
      </c>
      <c r="D19" s="45">
        <f t="shared" ref="D19:D79" si="4">C19*7.5345</f>
        <v>92674.35</v>
      </c>
      <c r="E19" s="45"/>
      <c r="F19" s="45"/>
      <c r="G19" s="45"/>
      <c r="H19" s="45"/>
      <c r="I19" s="45">
        <v>12300</v>
      </c>
      <c r="J19" s="28">
        <f t="shared" si="3"/>
        <v>92674.35</v>
      </c>
    </row>
    <row r="20" spans="1:10" x14ac:dyDescent="0.25">
      <c r="A20" s="9">
        <v>3121</v>
      </c>
      <c r="B20" s="9" t="s">
        <v>5</v>
      </c>
      <c r="C20" s="45">
        <v>70000</v>
      </c>
      <c r="D20" s="45">
        <f t="shared" si="4"/>
        <v>527415</v>
      </c>
      <c r="E20" s="45"/>
      <c r="F20" s="45"/>
      <c r="G20" s="45"/>
      <c r="H20" s="45"/>
      <c r="I20" s="45">
        <v>70000</v>
      </c>
      <c r="J20" s="28">
        <f t="shared" si="3"/>
        <v>527415</v>
      </c>
    </row>
    <row r="21" spans="1:10" ht="28.5" x14ac:dyDescent="0.25">
      <c r="A21" s="9">
        <v>3132</v>
      </c>
      <c r="B21" s="9" t="s">
        <v>30</v>
      </c>
      <c r="C21" s="45">
        <v>175250</v>
      </c>
      <c r="D21" s="45">
        <f t="shared" si="4"/>
        <v>1320421.125</v>
      </c>
      <c r="E21" s="45"/>
      <c r="F21" s="45"/>
      <c r="G21" s="45"/>
      <c r="H21" s="45"/>
      <c r="I21" s="45">
        <v>175250</v>
      </c>
      <c r="J21" s="28">
        <f t="shared" si="3"/>
        <v>1320421.125</v>
      </c>
    </row>
    <row r="22" spans="1:10" ht="36" customHeight="1" x14ac:dyDescent="0.25">
      <c r="A22" s="46">
        <v>3211</v>
      </c>
      <c r="B22" s="10" t="s">
        <v>6</v>
      </c>
      <c r="C22" s="45">
        <v>4530</v>
      </c>
      <c r="D22" s="45">
        <f t="shared" si="4"/>
        <v>34131.285000000003</v>
      </c>
      <c r="E22" s="45"/>
      <c r="F22" s="45"/>
      <c r="G22" s="45"/>
      <c r="H22" s="45"/>
      <c r="I22" s="45">
        <v>4530</v>
      </c>
      <c r="J22" s="28">
        <f t="shared" si="3"/>
        <v>34131.285000000003</v>
      </c>
    </row>
    <row r="23" spans="1:10" ht="36" customHeight="1" x14ac:dyDescent="0.25">
      <c r="A23" s="46" t="s">
        <v>136</v>
      </c>
      <c r="B23" s="10" t="s">
        <v>137</v>
      </c>
      <c r="C23" s="45"/>
      <c r="D23" s="45"/>
      <c r="E23" s="45"/>
      <c r="F23" s="45">
        <v>15000</v>
      </c>
      <c r="G23" s="45"/>
      <c r="H23" s="45"/>
      <c r="I23" s="45">
        <v>15000</v>
      </c>
      <c r="J23" s="28">
        <f t="shared" si="3"/>
        <v>113017.5</v>
      </c>
    </row>
    <row r="24" spans="1:10" ht="28.5" x14ac:dyDescent="0.25">
      <c r="A24" s="46" t="s">
        <v>108</v>
      </c>
      <c r="B24" s="10" t="s">
        <v>109</v>
      </c>
      <c r="C24" s="45">
        <v>31720</v>
      </c>
      <c r="D24" s="45">
        <f t="shared" si="4"/>
        <v>238994.34000000003</v>
      </c>
      <c r="E24" s="45"/>
      <c r="F24" s="45"/>
      <c r="G24" s="45"/>
      <c r="H24" s="45"/>
      <c r="I24" s="45">
        <v>31720</v>
      </c>
      <c r="J24" s="28">
        <f t="shared" si="3"/>
        <v>238994.34000000003</v>
      </c>
    </row>
    <row r="25" spans="1:10" ht="28.5" x14ac:dyDescent="0.25">
      <c r="A25" s="46" t="s">
        <v>31</v>
      </c>
      <c r="B25" s="10" t="s">
        <v>32</v>
      </c>
      <c r="C25" s="45">
        <v>21900</v>
      </c>
      <c r="D25" s="45">
        <f t="shared" si="4"/>
        <v>165005.55000000002</v>
      </c>
      <c r="E25" s="45">
        <v>-3660</v>
      </c>
      <c r="F25" s="45">
        <v>57000</v>
      </c>
      <c r="G25" s="45"/>
      <c r="H25" s="45"/>
      <c r="I25" s="45">
        <v>75240</v>
      </c>
      <c r="J25" s="28">
        <f t="shared" si="3"/>
        <v>566895.78</v>
      </c>
    </row>
    <row r="26" spans="1:10" x14ac:dyDescent="0.25">
      <c r="A26" s="46" t="s">
        <v>33</v>
      </c>
      <c r="B26" s="10" t="s">
        <v>34</v>
      </c>
      <c r="C26" s="47">
        <v>2800</v>
      </c>
      <c r="D26" s="45">
        <f t="shared" si="4"/>
        <v>21096.600000000002</v>
      </c>
      <c r="E26" s="45"/>
      <c r="F26" s="45"/>
      <c r="G26" s="45"/>
      <c r="H26" s="45"/>
      <c r="I26" s="47">
        <v>2800</v>
      </c>
      <c r="J26" s="28">
        <f t="shared" si="3"/>
        <v>21096.600000000002</v>
      </c>
    </row>
    <row r="27" spans="1:10" x14ac:dyDescent="0.25">
      <c r="A27" s="46" t="s">
        <v>110</v>
      </c>
      <c r="B27" s="10" t="s">
        <v>111</v>
      </c>
      <c r="C27" s="45">
        <v>400</v>
      </c>
      <c r="D27" s="45">
        <f t="shared" si="4"/>
        <v>3013.8</v>
      </c>
      <c r="E27" s="45"/>
      <c r="F27" s="45"/>
      <c r="G27" s="45"/>
      <c r="H27" s="45"/>
      <c r="I27" s="45">
        <v>400</v>
      </c>
      <c r="J27" s="28">
        <f t="shared" si="3"/>
        <v>3013.8</v>
      </c>
    </row>
    <row r="28" spans="1:10" ht="28.5" x14ac:dyDescent="0.25">
      <c r="A28" s="46" t="s">
        <v>112</v>
      </c>
      <c r="B28" s="10" t="s">
        <v>113</v>
      </c>
      <c r="C28" s="45">
        <v>1350</v>
      </c>
      <c r="D28" s="45">
        <f t="shared" si="4"/>
        <v>10171.575000000001</v>
      </c>
      <c r="E28" s="45"/>
      <c r="F28" s="45"/>
      <c r="G28" s="45"/>
      <c r="H28" s="45"/>
      <c r="I28" s="45">
        <v>1350</v>
      </c>
      <c r="J28" s="28">
        <f t="shared" si="3"/>
        <v>10171.575000000001</v>
      </c>
    </row>
    <row r="29" spans="1:10" ht="32.25" customHeight="1" x14ac:dyDescent="0.25">
      <c r="A29" s="46" t="s">
        <v>114</v>
      </c>
      <c r="B29" s="10" t="s">
        <v>115</v>
      </c>
      <c r="C29" s="45">
        <v>100</v>
      </c>
      <c r="D29" s="45">
        <f t="shared" si="4"/>
        <v>753.45</v>
      </c>
      <c r="E29" s="45"/>
      <c r="F29" s="45"/>
      <c r="G29" s="45"/>
      <c r="H29" s="45"/>
      <c r="I29" s="45">
        <v>100</v>
      </c>
      <c r="J29" s="28">
        <f t="shared" si="3"/>
        <v>753.45</v>
      </c>
    </row>
    <row r="30" spans="1:10" x14ac:dyDescent="0.25">
      <c r="A30" s="46" t="s">
        <v>35</v>
      </c>
      <c r="B30" s="10" t="s">
        <v>36</v>
      </c>
      <c r="C30" s="45">
        <v>2650</v>
      </c>
      <c r="D30" s="45">
        <f t="shared" si="4"/>
        <v>19966.425000000003</v>
      </c>
      <c r="E30" s="45">
        <v>1515.43</v>
      </c>
      <c r="F30" s="45"/>
      <c r="G30" s="45">
        <v>3473</v>
      </c>
      <c r="H30" s="45"/>
      <c r="I30" s="45">
        <v>7638.43</v>
      </c>
      <c r="J30" s="28">
        <f t="shared" si="3"/>
        <v>57551.750835000006</v>
      </c>
    </row>
    <row r="31" spans="1:10" x14ac:dyDescent="0.25">
      <c r="A31" s="46" t="s">
        <v>37</v>
      </c>
      <c r="B31" s="10" t="s">
        <v>38</v>
      </c>
      <c r="C31" s="45">
        <v>8000</v>
      </c>
      <c r="D31" s="45">
        <f t="shared" si="4"/>
        <v>60276</v>
      </c>
      <c r="E31" s="45"/>
      <c r="F31" s="45"/>
      <c r="G31" s="45"/>
      <c r="H31" s="45"/>
      <c r="I31" s="45">
        <v>8000</v>
      </c>
      <c r="J31" s="28">
        <f t="shared" si="3"/>
        <v>60276</v>
      </c>
    </row>
    <row r="32" spans="1:10" x14ac:dyDescent="0.25">
      <c r="A32" s="46" t="s">
        <v>39</v>
      </c>
      <c r="B32" s="10" t="s">
        <v>40</v>
      </c>
      <c r="C32" s="45">
        <v>21630</v>
      </c>
      <c r="D32" s="45">
        <f t="shared" si="4"/>
        <v>162971.23500000002</v>
      </c>
      <c r="E32" s="45"/>
      <c r="F32" s="45"/>
      <c r="G32" s="45"/>
      <c r="H32" s="45"/>
      <c r="I32" s="45">
        <v>21630</v>
      </c>
      <c r="J32" s="28">
        <f t="shared" si="3"/>
        <v>162971.23500000002</v>
      </c>
    </row>
    <row r="33" spans="1:10" x14ac:dyDescent="0.25">
      <c r="A33" s="46" t="s">
        <v>41</v>
      </c>
      <c r="B33" s="10" t="s">
        <v>42</v>
      </c>
      <c r="C33" s="45">
        <v>100</v>
      </c>
      <c r="D33" s="45">
        <f t="shared" si="4"/>
        <v>753.45</v>
      </c>
      <c r="E33" s="45"/>
      <c r="F33" s="45"/>
      <c r="G33" s="45"/>
      <c r="H33" s="45"/>
      <c r="I33" s="45">
        <v>100</v>
      </c>
      <c r="J33" s="28">
        <f t="shared" si="3"/>
        <v>753.45</v>
      </c>
    </row>
    <row r="34" spans="1:10" ht="42.75" x14ac:dyDescent="0.25">
      <c r="A34" s="46" t="s">
        <v>43</v>
      </c>
      <c r="B34" s="10" t="s">
        <v>44</v>
      </c>
      <c r="C34" s="45">
        <v>850</v>
      </c>
      <c r="D34" s="45">
        <f t="shared" si="4"/>
        <v>6404.3250000000007</v>
      </c>
      <c r="E34" s="45"/>
      <c r="F34" s="45"/>
      <c r="G34" s="45"/>
      <c r="H34" s="45"/>
      <c r="I34" s="45">
        <v>850</v>
      </c>
      <c r="J34" s="28">
        <f t="shared" si="3"/>
        <v>6404.3250000000007</v>
      </c>
    </row>
    <row r="35" spans="1:10" ht="42.75" x14ac:dyDescent="0.25">
      <c r="A35" s="46" t="s">
        <v>45</v>
      </c>
      <c r="B35" s="10" t="s">
        <v>46</v>
      </c>
      <c r="C35" s="45">
        <v>1150</v>
      </c>
      <c r="D35" s="45">
        <f t="shared" si="4"/>
        <v>8664.6750000000011</v>
      </c>
      <c r="E35" s="45"/>
      <c r="F35" s="45"/>
      <c r="G35" s="45"/>
      <c r="H35" s="45"/>
      <c r="I35" s="45">
        <v>1150</v>
      </c>
      <c r="J35" s="28">
        <f t="shared" si="3"/>
        <v>8664.6750000000011</v>
      </c>
    </row>
    <row r="36" spans="1:10" ht="28.5" x14ac:dyDescent="0.25">
      <c r="A36" s="46" t="s">
        <v>47</v>
      </c>
      <c r="B36" s="10" t="s">
        <v>48</v>
      </c>
      <c r="C36" s="45">
        <v>260</v>
      </c>
      <c r="D36" s="45">
        <f t="shared" si="4"/>
        <v>1958.97</v>
      </c>
      <c r="E36" s="45"/>
      <c r="F36" s="45"/>
      <c r="G36" s="45"/>
      <c r="H36" s="45"/>
      <c r="I36" s="45">
        <v>260</v>
      </c>
      <c r="J36" s="28">
        <f t="shared" si="3"/>
        <v>1958.97</v>
      </c>
    </row>
    <row r="37" spans="1:10" x14ac:dyDescent="0.25">
      <c r="A37" s="46" t="s">
        <v>50</v>
      </c>
      <c r="B37" s="10" t="s">
        <v>49</v>
      </c>
      <c r="C37" s="45">
        <v>660</v>
      </c>
      <c r="D37" s="45">
        <f t="shared" si="4"/>
        <v>4972.7700000000004</v>
      </c>
      <c r="E37" s="45">
        <v>641.29</v>
      </c>
      <c r="F37" s="45"/>
      <c r="G37" s="45">
        <v>840</v>
      </c>
      <c r="H37" s="45"/>
      <c r="I37" s="45">
        <v>2141.29</v>
      </c>
      <c r="J37" s="28">
        <f t="shared" si="3"/>
        <v>16133.549505000001</v>
      </c>
    </row>
    <row r="38" spans="1:10" ht="28.5" x14ac:dyDescent="0.25">
      <c r="A38" s="46" t="s">
        <v>52</v>
      </c>
      <c r="B38" s="10" t="s">
        <v>51</v>
      </c>
      <c r="C38" s="48">
        <v>0</v>
      </c>
      <c r="D38" s="45">
        <f t="shared" si="4"/>
        <v>0</v>
      </c>
      <c r="E38" s="45"/>
      <c r="F38" s="45"/>
      <c r="G38" s="45"/>
      <c r="H38" s="45"/>
      <c r="I38" s="48">
        <v>0</v>
      </c>
      <c r="J38" s="28">
        <f t="shared" si="3"/>
        <v>0</v>
      </c>
    </row>
    <row r="39" spans="1:10" x14ac:dyDescent="0.25">
      <c r="A39" s="46" t="s">
        <v>53</v>
      </c>
      <c r="B39" s="10" t="s">
        <v>54</v>
      </c>
      <c r="C39" s="45">
        <v>1100</v>
      </c>
      <c r="D39" s="45">
        <f t="shared" si="4"/>
        <v>8287.9500000000007</v>
      </c>
      <c r="E39" s="45"/>
      <c r="F39" s="45"/>
      <c r="G39" s="45"/>
      <c r="H39" s="45"/>
      <c r="I39" s="45">
        <v>1100</v>
      </c>
      <c r="J39" s="28">
        <f t="shared" si="3"/>
        <v>8287.9500000000007</v>
      </c>
    </row>
    <row r="40" spans="1:10" x14ac:dyDescent="0.25">
      <c r="A40" s="46" t="s">
        <v>55</v>
      </c>
      <c r="B40" s="10" t="s">
        <v>56</v>
      </c>
      <c r="C40" s="45">
        <v>0</v>
      </c>
      <c r="D40" s="45">
        <f t="shared" si="4"/>
        <v>0</v>
      </c>
      <c r="E40" s="45"/>
      <c r="F40" s="45"/>
      <c r="G40" s="45"/>
      <c r="H40" s="45"/>
      <c r="I40" s="45">
        <v>0</v>
      </c>
      <c r="J40" s="28">
        <f t="shared" si="3"/>
        <v>0</v>
      </c>
    </row>
    <row r="41" spans="1:10" x14ac:dyDescent="0.25">
      <c r="A41" s="46" t="s">
        <v>57</v>
      </c>
      <c r="B41" s="10" t="s">
        <v>58</v>
      </c>
      <c r="C41" s="45">
        <v>630</v>
      </c>
      <c r="D41" s="45">
        <f t="shared" si="4"/>
        <v>4746.7350000000006</v>
      </c>
      <c r="E41" s="45"/>
      <c r="F41" s="45"/>
      <c r="G41" s="45"/>
      <c r="H41" s="45"/>
      <c r="I41" s="45">
        <v>630</v>
      </c>
      <c r="J41" s="28">
        <f t="shared" si="3"/>
        <v>4746.7350000000006</v>
      </c>
    </row>
    <row r="42" spans="1:10" ht="28.5" x14ac:dyDescent="0.25">
      <c r="A42" s="46" t="s">
        <v>59</v>
      </c>
      <c r="B42" s="10" t="s">
        <v>60</v>
      </c>
      <c r="C42" s="45">
        <v>8500</v>
      </c>
      <c r="D42" s="45">
        <f t="shared" si="4"/>
        <v>64043.25</v>
      </c>
      <c r="E42" s="45"/>
      <c r="F42" s="45"/>
      <c r="G42" s="45"/>
      <c r="H42" s="45"/>
      <c r="I42" s="45">
        <v>8500</v>
      </c>
      <c r="J42" s="28">
        <f t="shared" si="3"/>
        <v>64043.25</v>
      </c>
    </row>
    <row r="43" spans="1:10" ht="28.5" x14ac:dyDescent="0.25">
      <c r="A43" s="46" t="s">
        <v>61</v>
      </c>
      <c r="B43" s="10" t="s">
        <v>62</v>
      </c>
      <c r="C43" s="45">
        <v>10850</v>
      </c>
      <c r="D43" s="45">
        <f t="shared" si="4"/>
        <v>81749.325000000012</v>
      </c>
      <c r="E43" s="45"/>
      <c r="F43" s="45"/>
      <c r="G43" s="45"/>
      <c r="H43" s="45"/>
      <c r="I43" s="45">
        <v>10850</v>
      </c>
      <c r="J43" s="28">
        <f t="shared" si="3"/>
        <v>81749.325000000012</v>
      </c>
    </row>
    <row r="44" spans="1:10" ht="28.5" x14ac:dyDescent="0.25">
      <c r="A44" s="46" t="s">
        <v>63</v>
      </c>
      <c r="B44" s="10" t="s">
        <v>7</v>
      </c>
      <c r="C44" s="45">
        <v>270</v>
      </c>
      <c r="D44" s="45">
        <f t="shared" si="4"/>
        <v>2034.3150000000001</v>
      </c>
      <c r="E44" s="45"/>
      <c r="F44" s="45"/>
      <c r="G44" s="45"/>
      <c r="H44" s="45"/>
      <c r="I44" s="45">
        <v>270</v>
      </c>
      <c r="J44" s="28">
        <f t="shared" si="3"/>
        <v>2034.3150000000001</v>
      </c>
    </row>
    <row r="45" spans="1:10" ht="41.25" customHeight="1" x14ac:dyDescent="0.25">
      <c r="A45" s="46" t="s">
        <v>64</v>
      </c>
      <c r="B45" s="10" t="s">
        <v>65</v>
      </c>
      <c r="C45" s="45">
        <v>2700</v>
      </c>
      <c r="D45" s="45">
        <f t="shared" si="4"/>
        <v>20343.150000000001</v>
      </c>
      <c r="E45" s="45"/>
      <c r="F45" s="45"/>
      <c r="G45" s="45"/>
      <c r="H45" s="45"/>
      <c r="I45" s="45">
        <v>2700</v>
      </c>
      <c r="J45" s="28">
        <f t="shared" si="3"/>
        <v>20343.150000000001</v>
      </c>
    </row>
    <row r="46" spans="1:10" x14ac:dyDescent="0.25">
      <c r="A46" s="46" t="s">
        <v>66</v>
      </c>
      <c r="B46" s="10" t="s">
        <v>67</v>
      </c>
      <c r="C46" s="45">
        <v>1660</v>
      </c>
      <c r="D46" s="45">
        <f t="shared" si="4"/>
        <v>12507.27</v>
      </c>
      <c r="E46" s="45"/>
      <c r="F46" s="45"/>
      <c r="G46" s="45"/>
      <c r="H46" s="45"/>
      <c r="I46" s="45">
        <v>1660</v>
      </c>
      <c r="J46" s="28">
        <f t="shared" si="3"/>
        <v>12507.27</v>
      </c>
    </row>
    <row r="47" spans="1:10" ht="28.5" x14ac:dyDescent="0.25">
      <c r="A47" s="46" t="s">
        <v>68</v>
      </c>
      <c r="B47" s="10" t="s">
        <v>69</v>
      </c>
      <c r="C47" s="45">
        <v>300</v>
      </c>
      <c r="D47" s="45">
        <f t="shared" si="4"/>
        <v>2260.35</v>
      </c>
      <c r="E47" s="45"/>
      <c r="F47" s="45"/>
      <c r="G47" s="45"/>
      <c r="H47" s="45"/>
      <c r="I47" s="45">
        <v>300</v>
      </c>
      <c r="J47" s="28">
        <f t="shared" si="3"/>
        <v>2260.35</v>
      </c>
    </row>
    <row r="48" spans="1:10" ht="28.5" x14ac:dyDescent="0.25">
      <c r="A48" s="46" t="s">
        <v>70</v>
      </c>
      <c r="B48" s="10" t="s">
        <v>71</v>
      </c>
      <c r="C48" s="45">
        <v>380</v>
      </c>
      <c r="D48" s="45">
        <f t="shared" si="4"/>
        <v>2863.11</v>
      </c>
      <c r="E48" s="45"/>
      <c r="F48" s="45"/>
      <c r="G48" s="45"/>
      <c r="H48" s="45"/>
      <c r="I48" s="45">
        <v>380</v>
      </c>
      <c r="J48" s="28">
        <f t="shared" si="3"/>
        <v>2863.11</v>
      </c>
    </row>
    <row r="49" spans="1:10" x14ac:dyDescent="0.25">
      <c r="A49" s="46" t="s">
        <v>72</v>
      </c>
      <c r="B49" s="10" t="s">
        <v>73</v>
      </c>
      <c r="C49" s="45">
        <v>1600</v>
      </c>
      <c r="D49" s="45">
        <f t="shared" si="4"/>
        <v>12055.2</v>
      </c>
      <c r="E49" s="45"/>
      <c r="F49" s="45"/>
      <c r="G49" s="45"/>
      <c r="H49" s="45"/>
      <c r="I49" s="45">
        <v>1600</v>
      </c>
      <c r="J49" s="28">
        <f t="shared" si="3"/>
        <v>12055.2</v>
      </c>
    </row>
    <row r="50" spans="1:10" x14ac:dyDescent="0.25">
      <c r="A50" s="46" t="s">
        <v>74</v>
      </c>
      <c r="B50" s="10" t="s">
        <v>75</v>
      </c>
      <c r="C50" s="45">
        <v>0</v>
      </c>
      <c r="D50" s="45">
        <f t="shared" si="4"/>
        <v>0</v>
      </c>
      <c r="E50" s="45"/>
      <c r="F50" s="45"/>
      <c r="G50" s="45"/>
      <c r="H50" s="45"/>
      <c r="I50" s="45">
        <v>0</v>
      </c>
      <c r="J50" s="28">
        <f t="shared" si="3"/>
        <v>0</v>
      </c>
    </row>
    <row r="51" spans="1:10" x14ac:dyDescent="0.25">
      <c r="A51" s="46" t="s">
        <v>76</v>
      </c>
      <c r="B51" s="10" t="s">
        <v>8</v>
      </c>
      <c r="C51" s="45">
        <v>0</v>
      </c>
      <c r="D51" s="45">
        <f t="shared" si="4"/>
        <v>0</v>
      </c>
      <c r="E51" s="45"/>
      <c r="F51" s="45"/>
      <c r="G51" s="45"/>
      <c r="H51" s="45"/>
      <c r="I51" s="45">
        <v>0</v>
      </c>
      <c r="J51" s="28">
        <f t="shared" si="3"/>
        <v>0</v>
      </c>
    </row>
    <row r="52" spans="1:10" x14ac:dyDescent="0.25">
      <c r="A52" s="46" t="s">
        <v>131</v>
      </c>
      <c r="B52" s="10" t="s">
        <v>132</v>
      </c>
      <c r="C52" s="45"/>
      <c r="D52" s="45"/>
      <c r="E52" s="45">
        <v>230</v>
      </c>
      <c r="F52" s="45"/>
      <c r="G52" s="45"/>
      <c r="H52" s="45"/>
      <c r="I52" s="45">
        <v>230</v>
      </c>
      <c r="J52" s="28">
        <f t="shared" si="3"/>
        <v>1732.9350000000002</v>
      </c>
    </row>
    <row r="53" spans="1:10" ht="32.25" customHeight="1" x14ac:dyDescent="0.25">
      <c r="A53" s="46" t="s">
        <v>77</v>
      </c>
      <c r="B53" s="10" t="s">
        <v>9</v>
      </c>
      <c r="C53" s="45">
        <v>4510</v>
      </c>
      <c r="D53" s="45">
        <f t="shared" si="4"/>
        <v>33980.595000000001</v>
      </c>
      <c r="E53" s="45"/>
      <c r="F53" s="45"/>
      <c r="G53" s="45"/>
      <c r="H53" s="45"/>
      <c r="I53" s="45">
        <v>4510</v>
      </c>
      <c r="J53" s="28">
        <f t="shared" si="3"/>
        <v>33980.595000000001</v>
      </c>
    </row>
    <row r="54" spans="1:10" x14ac:dyDescent="0.25">
      <c r="A54" s="46" t="s">
        <v>78</v>
      </c>
      <c r="B54" s="10" t="s">
        <v>10</v>
      </c>
      <c r="C54" s="45">
        <v>1730</v>
      </c>
      <c r="D54" s="45">
        <f t="shared" si="4"/>
        <v>13034.685000000001</v>
      </c>
      <c r="E54" s="45"/>
      <c r="F54" s="45"/>
      <c r="G54" s="45"/>
      <c r="H54" s="45"/>
      <c r="I54" s="45">
        <v>1730</v>
      </c>
      <c r="J54" s="28">
        <f t="shared" si="3"/>
        <v>13034.685000000001</v>
      </c>
    </row>
    <row r="55" spans="1:10" ht="28.5" x14ac:dyDescent="0.25">
      <c r="A55" s="46" t="s">
        <v>79</v>
      </c>
      <c r="B55" s="10" t="s">
        <v>80</v>
      </c>
      <c r="C55" s="45">
        <v>1000</v>
      </c>
      <c r="D55" s="45">
        <f t="shared" si="4"/>
        <v>7534.5</v>
      </c>
      <c r="E55" s="45"/>
      <c r="F55" s="45"/>
      <c r="G55" s="45"/>
      <c r="H55" s="45"/>
      <c r="I55" s="45">
        <v>1000</v>
      </c>
      <c r="J55" s="28">
        <f t="shared" si="3"/>
        <v>7534.5</v>
      </c>
    </row>
    <row r="56" spans="1:10" x14ac:dyDescent="0.25">
      <c r="A56" s="46" t="s">
        <v>81</v>
      </c>
      <c r="B56" s="10" t="s">
        <v>82</v>
      </c>
      <c r="C56" s="45">
        <v>160</v>
      </c>
      <c r="D56" s="45">
        <f t="shared" si="4"/>
        <v>1205.52</v>
      </c>
      <c r="E56" s="45"/>
      <c r="F56" s="45"/>
      <c r="G56" s="45"/>
      <c r="H56" s="45"/>
      <c r="I56" s="45">
        <v>160</v>
      </c>
      <c r="J56" s="28">
        <f t="shared" si="3"/>
        <v>1205.52</v>
      </c>
    </row>
    <row r="57" spans="1:10" x14ac:dyDescent="0.25">
      <c r="A57" s="46">
        <v>3239</v>
      </c>
      <c r="B57" s="10" t="s">
        <v>11</v>
      </c>
      <c r="C57" s="48">
        <v>2520</v>
      </c>
      <c r="D57" s="45">
        <f t="shared" si="4"/>
        <v>18986.940000000002</v>
      </c>
      <c r="E57" s="45"/>
      <c r="F57" s="45"/>
      <c r="G57" s="45"/>
      <c r="H57" s="45"/>
      <c r="I57" s="48">
        <v>2520</v>
      </c>
      <c r="J57" s="28">
        <f t="shared" si="3"/>
        <v>18986.940000000002</v>
      </c>
    </row>
    <row r="58" spans="1:10" ht="42.75" x14ac:dyDescent="0.25">
      <c r="A58" s="46" t="s">
        <v>83</v>
      </c>
      <c r="B58" s="16" t="s">
        <v>116</v>
      </c>
      <c r="C58" s="45">
        <v>3980</v>
      </c>
      <c r="D58" s="45">
        <f t="shared" si="4"/>
        <v>29987.31</v>
      </c>
      <c r="E58" s="45"/>
      <c r="F58" s="45"/>
      <c r="G58" s="45"/>
      <c r="H58" s="45"/>
      <c r="I58" s="45">
        <v>3980</v>
      </c>
      <c r="J58" s="28">
        <f t="shared" si="3"/>
        <v>29987.31</v>
      </c>
    </row>
    <row r="59" spans="1:10" x14ac:dyDescent="0.25">
      <c r="A59" s="46" t="s">
        <v>84</v>
      </c>
      <c r="B59" s="10" t="s">
        <v>85</v>
      </c>
      <c r="C59" s="45">
        <v>3090</v>
      </c>
      <c r="D59" s="45">
        <f t="shared" si="4"/>
        <v>23281.605</v>
      </c>
      <c r="E59" s="45"/>
      <c r="F59" s="45"/>
      <c r="G59" s="45"/>
      <c r="H59" s="45"/>
      <c r="I59" s="45">
        <v>3090</v>
      </c>
      <c r="J59" s="28">
        <f t="shared" si="3"/>
        <v>23281.605</v>
      </c>
    </row>
    <row r="60" spans="1:10" x14ac:dyDescent="0.25">
      <c r="A60" s="46" t="s">
        <v>86</v>
      </c>
      <c r="B60" s="10" t="s">
        <v>12</v>
      </c>
      <c r="C60" s="45">
        <v>1870</v>
      </c>
      <c r="D60" s="45">
        <f t="shared" si="4"/>
        <v>14089.515000000001</v>
      </c>
      <c r="E60" s="45"/>
      <c r="F60" s="45"/>
      <c r="G60" s="45"/>
      <c r="H60" s="45"/>
      <c r="I60" s="45">
        <v>1870</v>
      </c>
      <c r="J60" s="28">
        <f t="shared" si="3"/>
        <v>14089.515000000001</v>
      </c>
    </row>
    <row r="61" spans="1:10" x14ac:dyDescent="0.25">
      <c r="A61" s="46" t="s">
        <v>87</v>
      </c>
      <c r="B61" s="10" t="s">
        <v>88</v>
      </c>
      <c r="C61" s="45">
        <v>130</v>
      </c>
      <c r="D61" s="45">
        <f t="shared" si="4"/>
        <v>979.48500000000001</v>
      </c>
      <c r="E61" s="45"/>
      <c r="F61" s="45"/>
      <c r="G61" s="45"/>
      <c r="H61" s="45"/>
      <c r="I61" s="45">
        <v>130</v>
      </c>
      <c r="J61" s="28">
        <f t="shared" si="3"/>
        <v>979.48500000000001</v>
      </c>
    </row>
    <row r="62" spans="1:10" x14ac:dyDescent="0.25">
      <c r="A62" s="46" t="s">
        <v>89</v>
      </c>
      <c r="B62" s="10" t="s">
        <v>26</v>
      </c>
      <c r="C62" s="45">
        <v>23000</v>
      </c>
      <c r="D62" s="45">
        <f t="shared" si="4"/>
        <v>173293.5</v>
      </c>
      <c r="E62" s="45"/>
      <c r="F62" s="45"/>
      <c r="G62" s="45"/>
      <c r="H62" s="45"/>
      <c r="I62" s="45">
        <v>23000</v>
      </c>
      <c r="J62" s="28">
        <f t="shared" si="3"/>
        <v>173293.5</v>
      </c>
    </row>
    <row r="63" spans="1:10" ht="28.5" x14ac:dyDescent="0.25">
      <c r="A63" s="46" t="s">
        <v>90</v>
      </c>
      <c r="B63" s="10" t="s">
        <v>91</v>
      </c>
      <c r="C63" s="45">
        <v>6040</v>
      </c>
      <c r="D63" s="45">
        <f t="shared" si="4"/>
        <v>45508.380000000005</v>
      </c>
      <c r="E63" s="45"/>
      <c r="F63" s="45"/>
      <c r="G63" s="45"/>
      <c r="H63" s="45"/>
      <c r="I63" s="45">
        <v>6040</v>
      </c>
      <c r="J63" s="28">
        <f>I63*7.5345</f>
        <v>45508.380000000005</v>
      </c>
    </row>
    <row r="64" spans="1:10" ht="28.5" x14ac:dyDescent="0.25">
      <c r="A64" s="46" t="s">
        <v>92</v>
      </c>
      <c r="B64" s="16" t="s">
        <v>93</v>
      </c>
      <c r="C64" s="48">
        <v>530</v>
      </c>
      <c r="D64" s="45">
        <f t="shared" si="4"/>
        <v>3993.2850000000003</v>
      </c>
      <c r="E64" s="45"/>
      <c r="F64" s="45"/>
      <c r="G64" s="45"/>
      <c r="H64" s="45"/>
      <c r="I64" s="48">
        <v>530</v>
      </c>
      <c r="J64" s="28">
        <f t="shared" si="3"/>
        <v>3993.2850000000003</v>
      </c>
    </row>
    <row r="65" spans="1:10" x14ac:dyDescent="0.25">
      <c r="A65" s="46" t="s">
        <v>94</v>
      </c>
      <c r="B65" s="11" t="s">
        <v>13</v>
      </c>
      <c r="C65" s="45">
        <v>130</v>
      </c>
      <c r="D65" s="45">
        <f t="shared" si="4"/>
        <v>979.48500000000001</v>
      </c>
      <c r="E65" s="45"/>
      <c r="F65" s="45"/>
      <c r="G65" s="45"/>
      <c r="H65" s="45"/>
      <c r="I65" s="45">
        <v>130</v>
      </c>
      <c r="J65" s="28">
        <f t="shared" si="3"/>
        <v>979.48500000000001</v>
      </c>
    </row>
    <row r="66" spans="1:10" ht="28.5" x14ac:dyDescent="0.25">
      <c r="A66" s="46" t="s">
        <v>95</v>
      </c>
      <c r="B66" s="16" t="s">
        <v>96</v>
      </c>
      <c r="C66" s="45">
        <v>130</v>
      </c>
      <c r="D66" s="45">
        <f t="shared" si="4"/>
        <v>979.48500000000001</v>
      </c>
      <c r="E66" s="45"/>
      <c r="F66" s="45"/>
      <c r="G66" s="45"/>
      <c r="H66" s="45"/>
      <c r="I66" s="45">
        <v>130</v>
      </c>
      <c r="J66" s="28">
        <f t="shared" si="3"/>
        <v>979.48500000000001</v>
      </c>
    </row>
    <row r="67" spans="1:10" ht="28.5" x14ac:dyDescent="0.25">
      <c r="A67" s="46" t="s">
        <v>97</v>
      </c>
      <c r="B67" s="16" t="s">
        <v>98</v>
      </c>
      <c r="C67" s="45">
        <v>1790</v>
      </c>
      <c r="D67" s="45">
        <f t="shared" si="4"/>
        <v>13486.755000000001</v>
      </c>
      <c r="E67" s="45"/>
      <c r="F67" s="45"/>
      <c r="G67" s="45"/>
      <c r="H67" s="45"/>
      <c r="I67" s="45">
        <v>1790</v>
      </c>
      <c r="J67" s="28">
        <f t="shared" si="3"/>
        <v>13486.755000000001</v>
      </c>
    </row>
    <row r="68" spans="1:10" x14ac:dyDescent="0.25">
      <c r="A68" s="46" t="s">
        <v>99</v>
      </c>
      <c r="B68" s="11" t="s">
        <v>23</v>
      </c>
      <c r="C68" s="45">
        <v>0</v>
      </c>
      <c r="D68" s="45">
        <f t="shared" si="4"/>
        <v>0</v>
      </c>
      <c r="E68" s="49"/>
      <c r="F68" s="49"/>
      <c r="G68" s="49"/>
      <c r="H68" s="49"/>
      <c r="I68" s="45">
        <v>0</v>
      </c>
      <c r="J68" s="28">
        <f t="shared" si="3"/>
        <v>0</v>
      </c>
    </row>
    <row r="69" spans="1:10" ht="30" customHeight="1" x14ac:dyDescent="0.25">
      <c r="A69" s="46" t="s">
        <v>100</v>
      </c>
      <c r="B69" s="12" t="s">
        <v>101</v>
      </c>
      <c r="C69" s="45">
        <v>8690</v>
      </c>
      <c r="D69" s="45">
        <f t="shared" si="4"/>
        <v>65474.805</v>
      </c>
      <c r="E69" s="45">
        <v>11219.75</v>
      </c>
      <c r="F69" s="45"/>
      <c r="G69" s="45">
        <v>1567</v>
      </c>
      <c r="H69" s="45">
        <v>2471.25</v>
      </c>
      <c r="I69" s="45">
        <v>23948</v>
      </c>
      <c r="J69" s="28">
        <f t="shared" si="3"/>
        <v>180436.20600000001</v>
      </c>
    </row>
    <row r="70" spans="1:10" x14ac:dyDescent="0.25">
      <c r="A70" s="46" t="s">
        <v>102</v>
      </c>
      <c r="B70" s="12" t="s">
        <v>103</v>
      </c>
      <c r="C70" s="45">
        <v>2000</v>
      </c>
      <c r="D70" s="45">
        <f t="shared" si="4"/>
        <v>15069</v>
      </c>
      <c r="E70" s="45"/>
      <c r="F70" s="45"/>
      <c r="G70" s="45"/>
      <c r="H70" s="45"/>
      <c r="I70" s="45">
        <v>2000</v>
      </c>
      <c r="J70" s="28">
        <f t="shared" si="3"/>
        <v>15069</v>
      </c>
    </row>
    <row r="71" spans="1:10" x14ac:dyDescent="0.25">
      <c r="A71" s="46" t="s">
        <v>104</v>
      </c>
      <c r="B71" s="12" t="s">
        <v>105</v>
      </c>
      <c r="C71" s="45">
        <v>4000</v>
      </c>
      <c r="D71" s="45">
        <f t="shared" si="4"/>
        <v>30138</v>
      </c>
      <c r="E71" s="45"/>
      <c r="F71" s="45"/>
      <c r="G71" s="45"/>
      <c r="H71" s="45"/>
      <c r="I71" s="45">
        <v>4000</v>
      </c>
      <c r="J71" s="28">
        <f t="shared" si="3"/>
        <v>30138</v>
      </c>
    </row>
    <row r="72" spans="1:10" x14ac:dyDescent="0.25">
      <c r="A72" s="46">
        <v>4222</v>
      </c>
      <c r="B72" s="12" t="s">
        <v>24</v>
      </c>
      <c r="C72" s="45">
        <v>0</v>
      </c>
      <c r="D72" s="45">
        <f t="shared" si="4"/>
        <v>0</v>
      </c>
      <c r="E72" s="45"/>
      <c r="F72" s="45"/>
      <c r="G72" s="45"/>
      <c r="H72" s="45"/>
      <c r="I72" s="45">
        <v>0</v>
      </c>
      <c r="J72" s="28">
        <f t="shared" si="3"/>
        <v>0</v>
      </c>
    </row>
    <row r="73" spans="1:10" ht="28.5" x14ac:dyDescent="0.25">
      <c r="A73" s="46">
        <v>4224</v>
      </c>
      <c r="B73" s="12" t="s">
        <v>106</v>
      </c>
      <c r="C73" s="45">
        <v>0</v>
      </c>
      <c r="D73" s="45">
        <f t="shared" si="4"/>
        <v>0</v>
      </c>
      <c r="E73" s="45"/>
      <c r="F73" s="45"/>
      <c r="G73" s="45"/>
      <c r="H73" s="45"/>
      <c r="I73" s="45">
        <v>0</v>
      </c>
      <c r="J73" s="28">
        <f t="shared" si="3"/>
        <v>0</v>
      </c>
    </row>
    <row r="74" spans="1:10" x14ac:dyDescent="0.25">
      <c r="A74" s="46" t="s">
        <v>140</v>
      </c>
      <c r="B74" s="12" t="s">
        <v>107</v>
      </c>
      <c r="C74" s="45">
        <v>0</v>
      </c>
      <c r="D74" s="45">
        <f t="shared" si="4"/>
        <v>0</v>
      </c>
      <c r="E74" s="45">
        <v>4975.3100000000004</v>
      </c>
      <c r="F74" s="45"/>
      <c r="G74" s="45">
        <v>2620</v>
      </c>
      <c r="H74" s="45"/>
      <c r="I74" s="45">
        <v>7595.31</v>
      </c>
      <c r="J74" s="28">
        <f t="shared" si="3"/>
        <v>57226.863195000005</v>
      </c>
    </row>
    <row r="75" spans="1:10" x14ac:dyDescent="0.25">
      <c r="A75" s="46">
        <v>4226</v>
      </c>
      <c r="B75" s="12" t="s">
        <v>25</v>
      </c>
      <c r="C75" s="45">
        <v>800</v>
      </c>
      <c r="D75" s="45">
        <f t="shared" si="4"/>
        <v>6027.6</v>
      </c>
      <c r="E75" s="45"/>
      <c r="F75" s="45"/>
      <c r="G75" s="45"/>
      <c r="H75" s="45"/>
      <c r="I75" s="45">
        <v>800</v>
      </c>
      <c r="J75" s="28">
        <f t="shared" si="3"/>
        <v>6027.6</v>
      </c>
    </row>
    <row r="76" spans="1:10" x14ac:dyDescent="0.25">
      <c r="A76" s="50" t="s">
        <v>123</v>
      </c>
      <c r="B76" s="14" t="s">
        <v>124</v>
      </c>
      <c r="C76" s="51">
        <v>3310</v>
      </c>
      <c r="D76" s="45">
        <f t="shared" si="4"/>
        <v>24939.195</v>
      </c>
      <c r="E76" s="45" t="s">
        <v>15</v>
      </c>
      <c r="F76" s="45"/>
      <c r="G76" s="45"/>
      <c r="H76" s="45"/>
      <c r="I76" s="45">
        <v>3310</v>
      </c>
      <c r="J76" s="28">
        <f t="shared" si="3"/>
        <v>24939.195</v>
      </c>
    </row>
    <row r="77" spans="1:10" x14ac:dyDescent="0.25">
      <c r="A77" s="50" t="s">
        <v>127</v>
      </c>
      <c r="B77" s="14" t="s">
        <v>128</v>
      </c>
      <c r="C77" s="51">
        <v>780</v>
      </c>
      <c r="D77" s="45">
        <f t="shared" si="4"/>
        <v>5876.9100000000008</v>
      </c>
      <c r="E77" s="45"/>
      <c r="F77" s="45"/>
      <c r="G77" s="45"/>
      <c r="H77" s="45"/>
      <c r="I77" s="45">
        <v>780</v>
      </c>
      <c r="J77" s="28">
        <f t="shared" si="3"/>
        <v>5876.9100000000008</v>
      </c>
    </row>
    <row r="78" spans="1:10" x14ac:dyDescent="0.25">
      <c r="A78" s="50" t="s">
        <v>125</v>
      </c>
      <c r="B78" s="14" t="s">
        <v>126</v>
      </c>
      <c r="C78" s="51">
        <v>0</v>
      </c>
      <c r="D78" s="45">
        <v>0</v>
      </c>
      <c r="E78" s="45">
        <v>3040</v>
      </c>
      <c r="F78" s="45"/>
      <c r="G78" s="45"/>
      <c r="H78" s="45"/>
      <c r="I78" s="45">
        <v>3040</v>
      </c>
      <c r="J78" s="28">
        <f t="shared" si="3"/>
        <v>22904.880000000001</v>
      </c>
    </row>
    <row r="79" spans="1:10" x14ac:dyDescent="0.25">
      <c r="A79" s="52">
        <v>4241</v>
      </c>
      <c r="B79" s="13" t="s">
        <v>22</v>
      </c>
      <c r="C79" s="53">
        <v>48060</v>
      </c>
      <c r="D79" s="45">
        <f t="shared" si="4"/>
        <v>362108.07</v>
      </c>
      <c r="E79" s="45"/>
      <c r="F79" s="45"/>
      <c r="G79" s="45"/>
      <c r="H79" s="45"/>
      <c r="I79" s="53">
        <v>48060</v>
      </c>
      <c r="J79" s="28">
        <f t="shared" si="3"/>
        <v>362108.07</v>
      </c>
    </row>
    <row r="80" spans="1:10" x14ac:dyDescent="0.25">
      <c r="A80" s="24"/>
      <c r="B80" s="15"/>
      <c r="C80" s="28">
        <f t="shared" ref="C80:I80" si="5">SUM(C18:C79)</f>
        <v>1577610</v>
      </c>
      <c r="D80" s="28">
        <f t="shared" si="5"/>
        <v>11886502.544999998</v>
      </c>
      <c r="E80" s="28">
        <f t="shared" si="5"/>
        <v>17961.780000000002</v>
      </c>
      <c r="F80" s="28">
        <f t="shared" si="5"/>
        <v>72000</v>
      </c>
      <c r="G80" s="28">
        <f t="shared" si="5"/>
        <v>8500</v>
      </c>
      <c r="H80" s="28">
        <v>2471.25</v>
      </c>
      <c r="I80" s="28">
        <f t="shared" si="5"/>
        <v>1678543.03</v>
      </c>
      <c r="J80" s="28">
        <f t="shared" si="3"/>
        <v>12646982.459535001</v>
      </c>
    </row>
    <row r="83" spans="1:4" x14ac:dyDescent="0.25">
      <c r="A83" s="19" t="s">
        <v>145</v>
      </c>
      <c r="D83" s="19" t="s">
        <v>129</v>
      </c>
    </row>
    <row r="84" spans="1:4" x14ac:dyDescent="0.25">
      <c r="D84" s="19" t="s">
        <v>130</v>
      </c>
    </row>
  </sheetData>
  <pageMargins left="0.23622047244094491" right="0.23622047244094491" top="0.15748031496062992" bottom="0.35433070866141736" header="0.11811023622047245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Klaudija Lušo</cp:lastModifiedBy>
  <cp:lastPrinted>2023-12-07T16:09:20Z</cp:lastPrinted>
  <dcterms:created xsi:type="dcterms:W3CDTF">2017-01-16T10:30:39Z</dcterms:created>
  <dcterms:modified xsi:type="dcterms:W3CDTF">2023-12-07T16:22:05Z</dcterms:modified>
</cp:coreProperties>
</file>